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8E9B2351-BE1E-4032-9AE0-FB2CA8D05B9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5" i="5" l="1"/>
  <c r="AQ15" i="5"/>
  <c r="AP15" i="5"/>
  <c r="AO15" i="5"/>
  <c r="AN15" i="5"/>
  <c r="AM15" i="5"/>
  <c r="AG15" i="5"/>
  <c r="AE15" i="5"/>
  <c r="AD15" i="5"/>
  <c r="AC15" i="5"/>
  <c r="AB15" i="5"/>
  <c r="AA15" i="5"/>
  <c r="W15" i="5"/>
  <c r="U15" i="5"/>
  <c r="T15" i="5"/>
  <c r="S15" i="5"/>
  <c r="R15" i="5"/>
  <c r="Q15" i="5"/>
  <c r="K15" i="5"/>
  <c r="K19" i="5" s="1"/>
  <c r="I15" i="5"/>
  <c r="H15" i="5"/>
  <c r="G15" i="5"/>
  <c r="G19" i="5" s="1"/>
  <c r="F15" i="5"/>
  <c r="F19" i="5" s="1"/>
  <c r="E15" i="5"/>
  <c r="J15" i="5" l="1"/>
  <c r="V15" i="5"/>
  <c r="I20" i="5"/>
  <c r="H19" i="5"/>
  <c r="E19" i="5"/>
  <c r="L19" i="5" s="1"/>
  <c r="G20" i="5"/>
  <c r="G21" i="5" s="1"/>
  <c r="E20" i="5"/>
  <c r="O20" i="5" s="1"/>
  <c r="K20" i="5"/>
  <c r="K21" i="5" s="1"/>
  <c r="F20" i="5"/>
  <c r="H20" i="5"/>
  <c r="H21" i="5" s="1"/>
  <c r="I19" i="5"/>
  <c r="AF15" i="5"/>
  <c r="O19" i="5" l="1"/>
  <c r="J19" i="5"/>
  <c r="N19" i="5"/>
  <c r="M19" i="5"/>
  <c r="F21" i="5"/>
  <c r="N20" i="5"/>
  <c r="E21" i="5"/>
  <c r="M21" i="5" s="1"/>
  <c r="J20" i="5"/>
  <c r="M20" i="5"/>
  <c r="L20" i="5"/>
  <c r="I21" i="5"/>
  <c r="N21" i="5" l="1"/>
  <c r="L21" i="5"/>
  <c r="O21" i="5"/>
  <c r="J21" i="5"/>
</calcChain>
</file>

<file path=xl/sharedStrings.xml><?xml version="1.0" encoding="utf-8"?>
<sst xmlns="http://schemas.openxmlformats.org/spreadsheetml/2006/main" count="95" uniqueCount="42">
  <si>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</si>
  <si>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</si>
  <si>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</si>
  <si>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</si>
  <si>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</si>
  <si>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</si>
  <si>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</si>
  <si>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</si>
  <si>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</si>
  <si>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</si>
  <si>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</si>
  <si>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</si>
  <si>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</si>
  <si>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</si>
  <si>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</si>
  <si>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</si>
  <si>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</si>
  <si>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</si>
  <si>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</si>
  <si>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</si>
  <si>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</si>
  <si>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</si>
  <si>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</si>
  <si>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</si>
  <si>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VäVi = Vähänkyrön Viesti  (1938)</t>
  </si>
  <si>
    <t>Kalle Viita</t>
  </si>
  <si>
    <t>10.</t>
  </si>
  <si>
    <t>SMJ</t>
  </si>
  <si>
    <t>5.</t>
  </si>
  <si>
    <t>2.</t>
  </si>
  <si>
    <t>8.</t>
  </si>
  <si>
    <t>6.</t>
  </si>
  <si>
    <t>4.</t>
  </si>
  <si>
    <t>9.</t>
  </si>
  <si>
    <t>VäVi</t>
  </si>
  <si>
    <t>28.3.1996   Seinäjoki</t>
  </si>
  <si>
    <t>SMJ = Seinäjoen Maila-Jussit  (1932),  kasvattajaseura</t>
  </si>
  <si>
    <t>YKV</t>
  </si>
  <si>
    <t>YKV = Ylistaron Kilpa-Veljet  (1945)</t>
  </si>
  <si>
    <t>APV</t>
  </si>
  <si>
    <t>APV = Alavuden Peli-Veikot  (1953)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</si>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</sst>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3" t="s">
        <v>25</v>
      </c>
      <c r="C1" s="2"/>
      <c r="D1" s="3"/>
      <c r="E1" s="4" t="s">
        <v>35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4" t="s">
        <v>11</v>
      </c>
      <c r="C2" s="52"/>
      <c r="D2" s="53"/>
      <c r="E2" s="8" t="s">
        <v>7</v>
      </c>
      <c r="F2" s="20"/>
      <c r="G2" s="20"/>
      <c r="H2" s="20"/>
      <c r="I2" s="27"/>
      <c r="J2" s="9"/>
      <c r="K2" s="19"/>
      <c r="L2" s="16" t="s">
        <v>22</v>
      </c>
      <c r="M2" s="20"/>
      <c r="N2" s="20"/>
      <c r="O2" s="26"/>
      <c r="P2" s="6"/>
      <c r="Q2" s="16" t="s">
        <v>19</v>
      </c>
      <c r="R2" s="20"/>
      <c r="S2" s="20"/>
      <c r="T2" s="20"/>
      <c r="U2" s="27"/>
      <c r="V2" s="26"/>
      <c r="W2" s="6"/>
      <c r="X2" s="54" t="s">
        <v>12</v>
      </c>
      <c r="Y2" s="55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20</v>
      </c>
      <c r="AI2" s="20"/>
      <c r="AJ2" s="20"/>
      <c r="AK2" s="26"/>
      <c r="AL2" s="6"/>
      <c r="AM2" s="16" t="s">
        <v>19</v>
      </c>
      <c r="AN2" s="20"/>
      <c r="AO2" s="20"/>
      <c r="AP2" s="20"/>
      <c r="AQ2" s="27"/>
      <c r="AR2" s="26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0"/>
      <c r="K4" s="17"/>
      <c r="L4" s="38"/>
      <c r="M4" s="7"/>
      <c r="N4" s="7"/>
      <c r="O4" s="7"/>
      <c r="P4" s="10"/>
      <c r="Q4" s="12"/>
      <c r="R4" s="12"/>
      <c r="S4" s="13"/>
      <c r="T4" s="12"/>
      <c r="U4" s="12"/>
      <c r="V4" s="56"/>
      <c r="W4" s="17"/>
      <c r="X4" s="12">
        <v>2013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0</v>
      </c>
      <c r="AE4" s="12">
        <v>9</v>
      </c>
      <c r="AF4" s="64">
        <v>0.52939999999999998</v>
      </c>
      <c r="AG4" s="10">
        <v>17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0"/>
      <c r="AS4" s="62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0"/>
      <c r="K5" s="17"/>
      <c r="L5" s="38"/>
      <c r="M5" s="7"/>
      <c r="N5" s="7"/>
      <c r="O5" s="7"/>
      <c r="P5" s="10"/>
      <c r="Q5" s="12"/>
      <c r="R5" s="12"/>
      <c r="S5" s="13"/>
      <c r="T5" s="12"/>
      <c r="U5" s="12"/>
      <c r="V5" s="56"/>
      <c r="W5" s="17"/>
      <c r="X5" s="12">
        <v>2014</v>
      </c>
      <c r="Y5" s="12" t="s">
        <v>26</v>
      </c>
      <c r="Z5" s="1" t="s">
        <v>27</v>
      </c>
      <c r="AA5" s="12">
        <v>11</v>
      </c>
      <c r="AB5" s="12">
        <v>0</v>
      </c>
      <c r="AC5" s="12">
        <v>0</v>
      </c>
      <c r="AD5" s="12">
        <v>4</v>
      </c>
      <c r="AE5" s="12">
        <v>20</v>
      </c>
      <c r="AF5" s="64">
        <v>0.37730000000000002</v>
      </c>
      <c r="AG5" s="10">
        <v>53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0"/>
      <c r="AS5" s="62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0"/>
      <c r="K6" s="17"/>
      <c r="L6" s="38"/>
      <c r="M6" s="7"/>
      <c r="N6" s="7"/>
      <c r="O6" s="7"/>
      <c r="P6" s="10"/>
      <c r="Q6" s="12"/>
      <c r="R6" s="12"/>
      <c r="S6" s="13"/>
      <c r="T6" s="12"/>
      <c r="U6" s="12"/>
      <c r="V6" s="56"/>
      <c r="W6" s="17"/>
      <c r="X6" s="12">
        <v>2015</v>
      </c>
      <c r="Y6" s="12" t="s">
        <v>28</v>
      </c>
      <c r="Z6" s="1" t="s">
        <v>27</v>
      </c>
      <c r="AA6" s="12">
        <v>16</v>
      </c>
      <c r="AB6" s="12">
        <v>0</v>
      </c>
      <c r="AC6" s="12">
        <v>2</v>
      </c>
      <c r="AD6" s="12">
        <v>34</v>
      </c>
      <c r="AE6" s="12">
        <v>79</v>
      </c>
      <c r="AF6" s="64">
        <v>0.69289999999999996</v>
      </c>
      <c r="AG6" s="10">
        <v>114</v>
      </c>
      <c r="AH6" s="7"/>
      <c r="AI6" s="12" t="s">
        <v>29</v>
      </c>
      <c r="AJ6" s="7"/>
      <c r="AK6" s="7"/>
      <c r="AL6" s="10"/>
      <c r="AM6" s="12"/>
      <c r="AN6" s="12"/>
      <c r="AO6" s="12"/>
      <c r="AP6" s="12"/>
      <c r="AQ6" s="12"/>
      <c r="AR6" s="30"/>
      <c r="AS6" s="62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/>
      <c r="C7" s="14"/>
      <c r="D7" s="1"/>
      <c r="E7" s="12"/>
      <c r="F7" s="12"/>
      <c r="G7" s="12"/>
      <c r="H7" s="13"/>
      <c r="I7" s="12"/>
      <c r="J7" s="30"/>
      <c r="K7" s="17"/>
      <c r="L7" s="38"/>
      <c r="M7" s="7"/>
      <c r="N7" s="7"/>
      <c r="O7" s="7"/>
      <c r="P7" s="10"/>
      <c r="Q7" s="12"/>
      <c r="R7" s="12"/>
      <c r="S7" s="13"/>
      <c r="T7" s="12"/>
      <c r="U7" s="12"/>
      <c r="V7" s="56"/>
      <c r="W7" s="17"/>
      <c r="X7" s="12">
        <v>2016</v>
      </c>
      <c r="Y7" s="12" t="s">
        <v>30</v>
      </c>
      <c r="Z7" s="1" t="s">
        <v>27</v>
      </c>
      <c r="AA7" s="12">
        <v>10</v>
      </c>
      <c r="AB7" s="12">
        <v>1</v>
      </c>
      <c r="AC7" s="12">
        <v>0</v>
      </c>
      <c r="AD7" s="12">
        <v>17</v>
      </c>
      <c r="AE7" s="12">
        <v>42</v>
      </c>
      <c r="AF7" s="64">
        <v>0.57530000000000003</v>
      </c>
      <c r="AG7" s="10">
        <v>73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30"/>
      <c r="AS7" s="6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/>
      <c r="C8" s="14"/>
      <c r="D8" s="1"/>
      <c r="E8" s="12"/>
      <c r="F8" s="12"/>
      <c r="G8" s="12"/>
      <c r="H8" s="13"/>
      <c r="I8" s="12"/>
      <c r="J8" s="30"/>
      <c r="K8" s="17"/>
      <c r="L8" s="38"/>
      <c r="M8" s="7"/>
      <c r="N8" s="7"/>
      <c r="O8" s="7"/>
      <c r="P8" s="10"/>
      <c r="Q8" s="12"/>
      <c r="R8" s="12"/>
      <c r="S8" s="13"/>
      <c r="T8" s="12"/>
      <c r="U8" s="12"/>
      <c r="V8" s="56"/>
      <c r="W8" s="17"/>
      <c r="X8" s="12">
        <v>2017</v>
      </c>
      <c r="Y8" s="12" t="s">
        <v>31</v>
      </c>
      <c r="Z8" s="1" t="s">
        <v>27</v>
      </c>
      <c r="AA8" s="12">
        <v>13</v>
      </c>
      <c r="AB8" s="12">
        <v>1</v>
      </c>
      <c r="AC8" s="12">
        <v>8</v>
      </c>
      <c r="AD8" s="12">
        <v>22</v>
      </c>
      <c r="AE8" s="12">
        <v>50</v>
      </c>
      <c r="AF8" s="64">
        <v>0.57469999999999999</v>
      </c>
      <c r="AG8" s="10">
        <v>87</v>
      </c>
      <c r="AH8" s="7"/>
      <c r="AI8" s="7" t="s">
        <v>32</v>
      </c>
      <c r="AJ8" s="7" t="s">
        <v>33</v>
      </c>
      <c r="AK8" s="7"/>
      <c r="AL8" s="10"/>
      <c r="AM8" s="12"/>
      <c r="AN8" s="12"/>
      <c r="AO8" s="12"/>
      <c r="AP8" s="12"/>
      <c r="AQ8" s="12"/>
      <c r="AR8" s="30"/>
      <c r="AS8" s="62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ht="14.25" x14ac:dyDescent="0.2">
      <c r="A9" s="15"/>
      <c r="B9" s="12">
        <v>2018</v>
      </c>
      <c r="C9" s="14" t="s">
        <v>28</v>
      </c>
      <c r="D9" s="1" t="s">
        <v>34</v>
      </c>
      <c r="E9" s="12">
        <v>18</v>
      </c>
      <c r="F9" s="12">
        <v>0</v>
      </c>
      <c r="G9" s="12">
        <v>4</v>
      </c>
      <c r="H9" s="13">
        <v>11</v>
      </c>
      <c r="I9" s="12">
        <v>47</v>
      </c>
      <c r="J9" s="64">
        <v>0.48449999999999999</v>
      </c>
      <c r="K9" s="15">
        <v>97</v>
      </c>
      <c r="L9" s="38"/>
      <c r="M9" s="7"/>
      <c r="N9" s="7"/>
      <c r="O9" s="7"/>
      <c r="P9" s="15"/>
      <c r="Q9" s="12">
        <v>3</v>
      </c>
      <c r="R9" s="12">
        <v>0</v>
      </c>
      <c r="S9" s="13">
        <v>0</v>
      </c>
      <c r="T9" s="12">
        <v>2</v>
      </c>
      <c r="U9" s="12">
        <v>6</v>
      </c>
      <c r="V9" s="65">
        <v>0.28570000000000001</v>
      </c>
      <c r="W9" s="10">
        <v>21</v>
      </c>
      <c r="X9" s="12">
        <v>2018</v>
      </c>
      <c r="Y9" s="12" t="s">
        <v>30</v>
      </c>
      <c r="Z9" s="1" t="s">
        <v>37</v>
      </c>
      <c r="AA9" s="12">
        <v>1</v>
      </c>
      <c r="AB9" s="12">
        <v>0</v>
      </c>
      <c r="AC9" s="12">
        <v>0</v>
      </c>
      <c r="AD9" s="12">
        <v>1</v>
      </c>
      <c r="AE9" s="12">
        <v>5</v>
      </c>
      <c r="AF9" s="64">
        <v>0.625</v>
      </c>
      <c r="AG9" s="10">
        <v>8</v>
      </c>
      <c r="AH9" s="7"/>
      <c r="AI9" s="7"/>
      <c r="AJ9" s="7"/>
      <c r="AK9" s="7"/>
      <c r="AL9" s="15"/>
      <c r="AM9" s="12"/>
      <c r="AN9" s="12"/>
      <c r="AO9" s="12"/>
      <c r="AP9" s="12"/>
      <c r="AQ9" s="12"/>
      <c r="AR9" s="30"/>
      <c r="AS9" s="62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2">
        <v>2019</v>
      </c>
      <c r="C10" s="14" t="s">
        <v>30</v>
      </c>
      <c r="D10" s="1" t="s">
        <v>34</v>
      </c>
      <c r="E10" s="12">
        <v>22</v>
      </c>
      <c r="F10" s="12">
        <v>0</v>
      </c>
      <c r="G10" s="12">
        <v>6</v>
      </c>
      <c r="H10" s="13">
        <v>11</v>
      </c>
      <c r="I10" s="12">
        <v>53</v>
      </c>
      <c r="J10" s="30">
        <v>0.46489999999999998</v>
      </c>
      <c r="K10" s="17">
        <v>114</v>
      </c>
      <c r="L10" s="38"/>
      <c r="M10" s="7"/>
      <c r="N10" s="7"/>
      <c r="O10" s="7"/>
      <c r="P10" s="10"/>
      <c r="Q10" s="12"/>
      <c r="R10" s="12"/>
      <c r="S10" s="13"/>
      <c r="T10" s="12"/>
      <c r="U10" s="12"/>
      <c r="V10" s="56"/>
      <c r="W10" s="17"/>
      <c r="X10" s="12"/>
      <c r="Y10" s="12"/>
      <c r="Z10" s="1"/>
      <c r="AA10" s="12"/>
      <c r="AB10" s="12"/>
      <c r="AC10" s="12"/>
      <c r="AD10" s="12"/>
      <c r="AE10" s="12"/>
      <c r="AF10" s="64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30"/>
      <c r="AS10" s="62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2"/>
      <c r="C11" s="14"/>
      <c r="D11" s="1"/>
      <c r="E11" s="12"/>
      <c r="F11" s="12"/>
      <c r="G11" s="12"/>
      <c r="H11" s="13"/>
      <c r="I11" s="12"/>
      <c r="J11" s="73"/>
      <c r="K11" s="17"/>
      <c r="L11" s="38"/>
      <c r="M11" s="7"/>
      <c r="N11" s="7"/>
      <c r="O11" s="7"/>
      <c r="P11" s="10"/>
      <c r="Q11" s="12"/>
      <c r="R11" s="12"/>
      <c r="S11" s="13"/>
      <c r="T11" s="12"/>
      <c r="U11" s="12"/>
      <c r="V11" s="56"/>
      <c r="W11" s="17"/>
      <c r="X11" s="12"/>
      <c r="Y11" s="12"/>
      <c r="Z11" s="1"/>
      <c r="AA11" s="12"/>
      <c r="AB11" s="12"/>
      <c r="AC11" s="12"/>
      <c r="AD11" s="12"/>
      <c r="AE11" s="12"/>
      <c r="AF11" s="64"/>
      <c r="AG11" s="10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30"/>
      <c r="AS11" s="62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66">
        <v>2021</v>
      </c>
      <c r="C12" s="66" t="s">
        <v>30</v>
      </c>
      <c r="D12" s="67" t="s">
        <v>39</v>
      </c>
      <c r="E12" s="66">
        <v>13</v>
      </c>
      <c r="F12" s="66">
        <v>0</v>
      </c>
      <c r="G12" s="66">
        <v>0</v>
      </c>
      <c r="H12" s="66">
        <v>12</v>
      </c>
      <c r="I12" s="66">
        <v>43</v>
      </c>
      <c r="J12" s="74">
        <v>0.52439999999999998</v>
      </c>
      <c r="K12" s="75">
        <v>82</v>
      </c>
      <c r="L12" s="38"/>
      <c r="M12" s="7"/>
      <c r="N12" s="7"/>
      <c r="O12" s="7"/>
      <c r="P12" s="15"/>
      <c r="Q12" s="12"/>
      <c r="R12" s="12"/>
      <c r="S12" s="13"/>
      <c r="T12" s="12"/>
      <c r="U12" s="12"/>
      <c r="V12" s="65"/>
      <c r="W12" s="10"/>
      <c r="X12" s="12"/>
      <c r="Y12" s="12"/>
      <c r="Z12" s="1"/>
      <c r="AA12" s="12"/>
      <c r="AB12" s="12"/>
      <c r="AC12" s="12"/>
      <c r="AD12" s="12"/>
      <c r="AE12" s="12"/>
      <c r="AF12" s="64"/>
      <c r="AG12" s="10"/>
      <c r="AH12" s="7"/>
      <c r="AI12" s="7"/>
      <c r="AJ12" s="7"/>
      <c r="AK12" s="7"/>
      <c r="AL12" s="15"/>
      <c r="AM12" s="12"/>
      <c r="AN12" s="12"/>
      <c r="AO12" s="12"/>
      <c r="AP12" s="12"/>
      <c r="AQ12" s="12"/>
      <c r="AR12" s="30"/>
      <c r="AS12" s="62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66">
        <v>2022</v>
      </c>
      <c r="C13" s="70" t="s">
        <v>26</v>
      </c>
      <c r="D13" s="67" t="s">
        <v>39</v>
      </c>
      <c r="E13" s="66">
        <v>13</v>
      </c>
      <c r="F13" s="66">
        <v>0</v>
      </c>
      <c r="G13" s="66">
        <v>0</v>
      </c>
      <c r="H13" s="71">
        <v>8</v>
      </c>
      <c r="I13" s="66">
        <v>40</v>
      </c>
      <c r="J13" s="68">
        <v>0.4819</v>
      </c>
      <c r="K13" s="69">
        <v>83</v>
      </c>
      <c r="L13" s="38"/>
      <c r="M13" s="7"/>
      <c r="N13" s="7"/>
      <c r="O13" s="7"/>
      <c r="P13" s="10"/>
      <c r="Q13" s="12">
        <v>1</v>
      </c>
      <c r="R13" s="12">
        <v>0</v>
      </c>
      <c r="S13" s="13">
        <v>0</v>
      </c>
      <c r="T13" s="12">
        <v>0</v>
      </c>
      <c r="U13" s="12">
        <v>1</v>
      </c>
      <c r="V13" s="65">
        <v>0.5</v>
      </c>
      <c r="W13" s="10">
        <v>2</v>
      </c>
      <c r="X13" s="12"/>
      <c r="Y13" s="12"/>
      <c r="Z13" s="1"/>
      <c r="AA13" s="12"/>
      <c r="AB13" s="12"/>
      <c r="AC13" s="12"/>
      <c r="AD13" s="12"/>
      <c r="AE13" s="12"/>
      <c r="AF13" s="64"/>
      <c r="AG13" s="10"/>
      <c r="AH13" s="7"/>
      <c r="AI13" s="7"/>
      <c r="AJ13" s="7"/>
      <c r="AK13" s="7"/>
      <c r="AL13" s="15"/>
      <c r="AM13" s="12"/>
      <c r="AN13" s="12"/>
      <c r="AO13" s="12"/>
      <c r="AP13" s="12"/>
      <c r="AQ13" s="12"/>
      <c r="AR13" s="30"/>
      <c r="AS13" s="62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">
      <c r="A14" s="15"/>
      <c r="B14" s="12">
        <v>2023</v>
      </c>
      <c r="C14" s="12" t="s">
        <v>41</v>
      </c>
      <c r="D14" s="72" t="s">
        <v>39</v>
      </c>
      <c r="E14" s="66">
        <v>1</v>
      </c>
      <c r="F14" s="66">
        <v>0</v>
      </c>
      <c r="G14" s="12">
        <v>1</v>
      </c>
      <c r="H14" s="66">
        <v>0</v>
      </c>
      <c r="I14" s="66">
        <v>3</v>
      </c>
      <c r="J14" s="30">
        <v>1</v>
      </c>
      <c r="K14" s="76">
        <v>3</v>
      </c>
      <c r="L14" s="38"/>
      <c r="M14" s="7"/>
      <c r="N14" s="7"/>
      <c r="O14" s="7"/>
      <c r="P14" s="15"/>
      <c r="Q14" s="12"/>
      <c r="R14" s="12"/>
      <c r="S14" s="12"/>
      <c r="T14" s="12"/>
      <c r="U14" s="12"/>
      <c r="V14" s="30"/>
      <c r="W14" s="10"/>
      <c r="X14" s="12"/>
      <c r="Y14" s="12"/>
      <c r="Z14" s="1"/>
      <c r="AA14" s="12"/>
      <c r="AB14" s="12"/>
      <c r="AC14" s="12"/>
      <c r="AD14" s="12"/>
      <c r="AE14" s="12"/>
      <c r="AF14" s="64"/>
      <c r="AG14" s="10"/>
      <c r="AH14" s="7"/>
      <c r="AI14" s="7"/>
      <c r="AJ14" s="7"/>
      <c r="AK14" s="7"/>
      <c r="AL14" s="15"/>
      <c r="AM14" s="12"/>
      <c r="AN14" s="12"/>
      <c r="AO14" s="12"/>
      <c r="AP14" s="12"/>
      <c r="AQ14" s="12"/>
      <c r="AR14" s="30"/>
      <c r="AS14" s="10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58" t="s">
        <v>13</v>
      </c>
      <c r="C15" s="59"/>
      <c r="D15" s="60"/>
      <c r="E15" s="34">
        <f>SUM(E4:E14)</f>
        <v>67</v>
      </c>
      <c r="F15" s="34">
        <f>SUM(F4:F14)</f>
        <v>0</v>
      </c>
      <c r="G15" s="34">
        <f>SUM(G4:G14)</f>
        <v>11</v>
      </c>
      <c r="H15" s="34">
        <f>SUM(H4:H14)</f>
        <v>42</v>
      </c>
      <c r="I15" s="34">
        <f>SUM(I4:I14)</f>
        <v>186</v>
      </c>
      <c r="J15" s="35">
        <f>PRODUCT(I15/K15)</f>
        <v>0.49076517150395776</v>
      </c>
      <c r="K15" s="19">
        <f>SUM(K4:K14)</f>
        <v>379</v>
      </c>
      <c r="L15" s="16"/>
      <c r="M15" s="27"/>
      <c r="N15" s="39"/>
      <c r="O15" s="40"/>
      <c r="P15" s="10"/>
      <c r="Q15" s="34">
        <f>SUM(Q4:Q14)</f>
        <v>4</v>
      </c>
      <c r="R15" s="34">
        <f>SUM(R4:R14)</f>
        <v>0</v>
      </c>
      <c r="S15" s="34">
        <f>SUM(S4:S14)</f>
        <v>0</v>
      </c>
      <c r="T15" s="34">
        <f>SUM(T4:T14)</f>
        <v>2</v>
      </c>
      <c r="U15" s="34">
        <f>SUM(U4:U14)</f>
        <v>7</v>
      </c>
      <c r="V15" s="35">
        <f>PRODUCT(U15/W15)</f>
        <v>0.30434782608695654</v>
      </c>
      <c r="W15" s="19">
        <f>SUM(W4:W14)</f>
        <v>23</v>
      </c>
      <c r="X15" s="61" t="s">
        <v>13</v>
      </c>
      <c r="Y15" s="11"/>
      <c r="Z15" s="9"/>
      <c r="AA15" s="34">
        <f>SUM(AA4:AA14)</f>
        <v>54</v>
      </c>
      <c r="AB15" s="34">
        <f>SUM(AB4:AB14)</f>
        <v>2</v>
      </c>
      <c r="AC15" s="34">
        <f>SUM(AC4:AC14)</f>
        <v>10</v>
      </c>
      <c r="AD15" s="34">
        <f>SUM(AD4:AD14)</f>
        <v>78</v>
      </c>
      <c r="AE15" s="34">
        <f>SUM(AE4:AE14)</f>
        <v>205</v>
      </c>
      <c r="AF15" s="35">
        <f>PRODUCT(AE15/AG15)</f>
        <v>0.58238636363636365</v>
      </c>
      <c r="AG15" s="19">
        <f>SUM(AG4:AG14)</f>
        <v>352</v>
      </c>
      <c r="AH15" s="16"/>
      <c r="AI15" s="27"/>
      <c r="AJ15" s="39"/>
      <c r="AK15" s="40"/>
      <c r="AL15" s="10"/>
      <c r="AM15" s="34">
        <f>SUM(AM4:AM14)</f>
        <v>0</v>
      </c>
      <c r="AN15" s="34">
        <f>SUM(AN4:AN14)</f>
        <v>0</v>
      </c>
      <c r="AO15" s="34">
        <f>SUM(AO4:AO14)</f>
        <v>0</v>
      </c>
      <c r="AP15" s="34">
        <f>SUM(AP4:AP14)</f>
        <v>0</v>
      </c>
      <c r="AQ15" s="34">
        <f>SUM(AQ4:AQ14)</f>
        <v>0</v>
      </c>
      <c r="AR15" s="35">
        <v>0</v>
      </c>
      <c r="AS15" s="37">
        <f>SUM(AS4:AS14)</f>
        <v>0</v>
      </c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36"/>
      <c r="K16" s="17"/>
      <c r="L16" s="10"/>
      <c r="M16" s="10"/>
      <c r="N16" s="10"/>
      <c r="O16" s="10"/>
      <c r="P16" s="15"/>
      <c r="Q16" s="15"/>
      <c r="R16" s="15"/>
      <c r="S16" s="15"/>
      <c r="T16" s="15"/>
      <c r="U16" s="10"/>
      <c r="V16" s="10"/>
      <c r="W16" s="17"/>
      <c r="X16" s="15"/>
      <c r="Y16" s="15"/>
      <c r="Z16" s="15"/>
      <c r="AA16" s="15"/>
      <c r="AB16" s="15"/>
      <c r="AC16" s="15"/>
      <c r="AD16" s="15"/>
      <c r="AE16" s="15"/>
      <c r="AF16" s="36"/>
      <c r="AG16" s="17"/>
      <c r="AH16" s="10"/>
      <c r="AI16" s="10"/>
      <c r="AJ16" s="10"/>
      <c r="AK16" s="10"/>
      <c r="AL16" s="15"/>
      <c r="AM16" s="15"/>
      <c r="AN16" s="15"/>
      <c r="AO16" s="15"/>
      <c r="AP16" s="15"/>
      <c r="AQ16" s="10"/>
      <c r="AR16" s="10"/>
      <c r="AS16" s="17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45" t="s">
        <v>16</v>
      </c>
      <c r="C17" s="46"/>
      <c r="D17" s="47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23</v>
      </c>
      <c r="O17" s="7" t="s">
        <v>21</v>
      </c>
      <c r="Q17" s="15"/>
      <c r="R17" s="15" t="s">
        <v>10</v>
      </c>
      <c r="S17" s="15"/>
      <c r="T17" s="51" t="s">
        <v>36</v>
      </c>
      <c r="U17" s="10"/>
      <c r="V17" s="17"/>
      <c r="W17" s="17"/>
      <c r="X17" s="17"/>
      <c r="Y17" s="17"/>
      <c r="Z17" s="17"/>
      <c r="AA17" s="17"/>
      <c r="AB17" s="17"/>
      <c r="AC17" s="15"/>
      <c r="AD17" s="15"/>
      <c r="AE17" s="15"/>
      <c r="AF17" s="15"/>
      <c r="AG17" s="15"/>
      <c r="AH17" s="15"/>
      <c r="AI17" s="15"/>
      <c r="AJ17" s="15"/>
      <c r="AK17" s="15"/>
      <c r="AM17" s="17"/>
      <c r="AN17" s="17"/>
      <c r="AO17" s="17"/>
      <c r="AP17" s="17"/>
      <c r="AQ17" s="17"/>
      <c r="AR17" s="17"/>
      <c r="AS17" s="17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x14ac:dyDescent="0.25">
      <c r="A18" s="15"/>
      <c r="B18" s="48" t="s">
        <v>15</v>
      </c>
      <c r="C18" s="3"/>
      <c r="D18" s="49"/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57">
        <v>0</v>
      </c>
      <c r="K18" s="15"/>
      <c r="L18" s="50">
        <v>0</v>
      </c>
      <c r="M18" s="50">
        <v>0</v>
      </c>
      <c r="N18" s="50">
        <v>0</v>
      </c>
      <c r="O18" s="50">
        <v>0</v>
      </c>
      <c r="Q18" s="15"/>
      <c r="R18" s="15"/>
      <c r="S18" s="15"/>
      <c r="T18" s="51" t="s">
        <v>24</v>
      </c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x14ac:dyDescent="0.25">
      <c r="A19" s="15"/>
      <c r="B19" s="31" t="s">
        <v>11</v>
      </c>
      <c r="C19" s="32"/>
      <c r="D19" s="33"/>
      <c r="E19" s="44">
        <f>PRODUCT(E15+Q15)</f>
        <v>71</v>
      </c>
      <c r="F19" s="44">
        <f>PRODUCT(F15+R15)</f>
        <v>0</v>
      </c>
      <c r="G19" s="44">
        <f>PRODUCT(G15+S15)</f>
        <v>11</v>
      </c>
      <c r="H19" s="44">
        <f>PRODUCT(H15+T15)</f>
        <v>44</v>
      </c>
      <c r="I19" s="44">
        <f>PRODUCT(I15+U15)</f>
        <v>193</v>
      </c>
      <c r="J19" s="57">
        <f>PRODUCT(I19/K19)</f>
        <v>0.48009950248756217</v>
      </c>
      <c r="K19" s="15">
        <f>PRODUCT(K15+W15)</f>
        <v>402</v>
      </c>
      <c r="L19" s="50">
        <f>PRODUCT((F19+G19)/E19)</f>
        <v>0.15492957746478872</v>
      </c>
      <c r="M19" s="50">
        <f>PRODUCT(H19/E19)</f>
        <v>0.61971830985915488</v>
      </c>
      <c r="N19" s="50">
        <f>PRODUCT((F19+G19+H19)/E19)</f>
        <v>0.77464788732394363</v>
      </c>
      <c r="O19" s="50">
        <f>PRODUCT(I19/E19)</f>
        <v>2.7183098591549295</v>
      </c>
      <c r="Q19" s="15"/>
      <c r="R19" s="15"/>
      <c r="S19" s="15"/>
      <c r="T19" s="51" t="s">
        <v>38</v>
      </c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x14ac:dyDescent="0.25">
      <c r="A20" s="15"/>
      <c r="B20" s="18" t="s">
        <v>12</v>
      </c>
      <c r="C20" s="29"/>
      <c r="D20" s="28"/>
      <c r="E20" s="44">
        <f>PRODUCT(AA15+AM15)</f>
        <v>54</v>
      </c>
      <c r="F20" s="44">
        <f>PRODUCT(AB15+AN15)</f>
        <v>2</v>
      </c>
      <c r="G20" s="44">
        <f>PRODUCT(AC15+AO15)</f>
        <v>10</v>
      </c>
      <c r="H20" s="44">
        <f>PRODUCT(AD15+AP15)</f>
        <v>78</v>
      </c>
      <c r="I20" s="44">
        <f>PRODUCT(AE15+AQ15)</f>
        <v>205</v>
      </c>
      <c r="J20" s="57">
        <f>PRODUCT(I20/K20)</f>
        <v>0.58238636363636365</v>
      </c>
      <c r="K20" s="10">
        <f>PRODUCT(AG15+AS15)</f>
        <v>352</v>
      </c>
      <c r="L20" s="50">
        <f>PRODUCT((F20+G20)/E20)</f>
        <v>0.22222222222222221</v>
      </c>
      <c r="M20" s="50">
        <f>PRODUCT(H20/E20)</f>
        <v>1.4444444444444444</v>
      </c>
      <c r="N20" s="50">
        <f>PRODUCT((F20+G20+H20)/E20)</f>
        <v>1.6666666666666667</v>
      </c>
      <c r="O20" s="50">
        <f>PRODUCT(I20/E20)</f>
        <v>3.7962962962962963</v>
      </c>
      <c r="Q20" s="15"/>
      <c r="R20" s="15"/>
      <c r="S20" s="15"/>
      <c r="T20" s="51" t="s">
        <v>40</v>
      </c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0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x14ac:dyDescent="0.25">
      <c r="A21" s="15"/>
      <c r="B21" s="41" t="s">
        <v>13</v>
      </c>
      <c r="C21" s="42"/>
      <c r="D21" s="43"/>
      <c r="E21" s="44">
        <f>SUM(E18:E20)</f>
        <v>125</v>
      </c>
      <c r="F21" s="44">
        <f t="shared" ref="F21:I21" si="0">SUM(F18:F20)</f>
        <v>2</v>
      </c>
      <c r="G21" s="44">
        <f t="shared" si="0"/>
        <v>21</v>
      </c>
      <c r="H21" s="44">
        <f t="shared" si="0"/>
        <v>122</v>
      </c>
      <c r="I21" s="44">
        <f t="shared" si="0"/>
        <v>398</v>
      </c>
      <c r="J21" s="57">
        <f>PRODUCT(I21/K21)</f>
        <v>0.52785145888594165</v>
      </c>
      <c r="K21" s="15">
        <f>SUM(K18:K20)</f>
        <v>754</v>
      </c>
      <c r="L21" s="50">
        <f>PRODUCT((F21+G21)/E21)</f>
        <v>0.184</v>
      </c>
      <c r="M21" s="50">
        <f>PRODUCT(H21/E21)</f>
        <v>0.97599999999999998</v>
      </c>
      <c r="N21" s="50">
        <f>PRODUCT((F21+G21+H21)/E21)</f>
        <v>1.1599999999999999</v>
      </c>
      <c r="O21" s="50">
        <f>PRODUCT(I21/E21)</f>
        <v>3.1840000000000002</v>
      </c>
      <c r="Q21" s="10"/>
      <c r="R21" s="10"/>
      <c r="S21" s="10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0"/>
      <c r="F22" s="10"/>
      <c r="G22" s="10"/>
      <c r="H22" s="10"/>
      <c r="I22" s="10"/>
      <c r="J22" s="15"/>
      <c r="K22" s="15"/>
      <c r="L22" s="10"/>
      <c r="M22" s="10"/>
      <c r="N22" s="10"/>
      <c r="O22" s="10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J79" s="15"/>
      <c r="K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J80" s="15"/>
      <c r="K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J81" s="15"/>
      <c r="K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J82" s="15"/>
      <c r="K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10"/>
      <c r="R174" s="10"/>
      <c r="S174" s="10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A175" s="15"/>
      <c r="B175" s="15"/>
      <c r="C175" s="15"/>
      <c r="D175" s="15"/>
      <c r="L175"/>
      <c r="M175"/>
      <c r="N175"/>
      <c r="O175"/>
      <c r="P175"/>
      <c r="Q175" s="10"/>
      <c r="R175" s="10"/>
      <c r="S175" s="10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0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A176" s="15"/>
      <c r="B176" s="15"/>
      <c r="C176" s="15"/>
      <c r="D176" s="15"/>
      <c r="L176"/>
      <c r="M176"/>
      <c r="N176"/>
      <c r="O176"/>
      <c r="P176"/>
      <c r="Q176" s="10"/>
      <c r="R176" s="10"/>
      <c r="S176" s="10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0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</row>
    <row r="177" spans="1:57" ht="14.25" x14ac:dyDescent="0.2">
      <c r="A177" s="15"/>
      <c r="B177" s="15"/>
      <c r="C177" s="15"/>
      <c r="D177" s="15"/>
      <c r="L177"/>
      <c r="M177"/>
      <c r="N177"/>
      <c r="O177"/>
      <c r="P177"/>
      <c r="Q177" s="10"/>
      <c r="R177" s="10"/>
      <c r="S177" s="10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0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</row>
    <row r="178" spans="1:57" ht="14.25" x14ac:dyDescent="0.2">
      <c r="A178" s="15"/>
      <c r="B178" s="15"/>
      <c r="C178" s="15"/>
      <c r="D178" s="15"/>
      <c r="L178"/>
      <c r="M178"/>
      <c r="N178"/>
      <c r="O178"/>
      <c r="P178"/>
      <c r="Q178" s="10"/>
      <c r="R178" s="10"/>
      <c r="S178" s="10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0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0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0"/>
      <c r="AL186" s="10"/>
    </row>
    <row r="187" spans="1:57" x14ac:dyDescent="0.25">
      <c r="R187" s="17"/>
      <c r="S187" s="17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</row>
    <row r="188" spans="1:57" x14ac:dyDescent="0.25">
      <c r="R188" s="17"/>
      <c r="S188" s="17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</row>
    <row r="189" spans="1:57" x14ac:dyDescent="0.25">
      <c r="R189" s="17"/>
      <c r="S189" s="17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</row>
    <row r="190" spans="1:57" x14ac:dyDescent="0.25">
      <c r="L190"/>
      <c r="M190"/>
      <c r="N190"/>
      <c r="O190"/>
      <c r="P190"/>
      <c r="R190" s="17"/>
      <c r="S190" s="17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/>
      <c r="AL190"/>
    </row>
    <row r="191" spans="1:57" x14ac:dyDescent="0.25">
      <c r="L191"/>
      <c r="M191"/>
      <c r="N191"/>
      <c r="O191"/>
      <c r="P191"/>
      <c r="R191" s="17"/>
      <c r="S191" s="17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/>
      <c r="AL191"/>
    </row>
    <row r="192" spans="1:57" x14ac:dyDescent="0.25">
      <c r="L192"/>
      <c r="M192"/>
      <c r="N192"/>
      <c r="O192"/>
      <c r="P192"/>
      <c r="R192" s="17"/>
      <c r="S192" s="17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/>
      <c r="AL208"/>
    </row>
    <row r="209" spans="12:38" x14ac:dyDescent="0.25">
      <c r="L209"/>
      <c r="M209"/>
      <c r="N209"/>
      <c r="O209"/>
      <c r="P209"/>
      <c r="R209" s="17"/>
      <c r="S209" s="17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/>
      <c r="AL209"/>
    </row>
    <row r="210" spans="12:38" x14ac:dyDescent="0.25">
      <c r="L210"/>
      <c r="M210"/>
      <c r="N210"/>
      <c r="O210"/>
      <c r="P210"/>
      <c r="R210" s="17"/>
      <c r="S210" s="17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/>
      <c r="AL210"/>
    </row>
    <row r="211" spans="12:38" x14ac:dyDescent="0.25">
      <c r="L211"/>
      <c r="M211"/>
      <c r="N211"/>
      <c r="O211"/>
      <c r="P211"/>
      <c r="R211" s="17"/>
      <c r="S211" s="17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/>
      <c r="AL211"/>
    </row>
    <row r="212" spans="12:38" x14ac:dyDescent="0.25">
      <c r="L212"/>
      <c r="M212"/>
      <c r="N212"/>
      <c r="O212"/>
      <c r="P212"/>
      <c r="R212" s="17"/>
      <c r="S212" s="17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/>
      <c r="AL212"/>
    </row>
    <row r="213" spans="12:38" x14ac:dyDescent="0.25">
      <c r="L213"/>
      <c r="M213"/>
      <c r="N213"/>
      <c r="O213"/>
      <c r="P213"/>
      <c r="R213" s="17"/>
      <c r="S213" s="17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/>
      <c r="AL213"/>
    </row>
    <row r="214" spans="12:38" x14ac:dyDescent="0.25">
      <c r="L214"/>
      <c r="M214"/>
      <c r="N214"/>
      <c r="O214"/>
      <c r="P214"/>
      <c r="R214" s="17"/>
      <c r="S214" s="17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/>
      <c r="AL214"/>
    </row>
    <row r="215" spans="12:38" ht="14.25" x14ac:dyDescent="0.2">
      <c r="L215"/>
      <c r="M215"/>
      <c r="N215"/>
      <c r="O215"/>
      <c r="P2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/>
      <c r="AL215"/>
    </row>
    <row r="216" spans="12:38" ht="14.25" x14ac:dyDescent="0.2">
      <c r="L216"/>
      <c r="M216"/>
      <c r="N216"/>
      <c r="O216"/>
      <c r="P216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/>
      <c r="AL216"/>
    </row>
    <row r="217" spans="12:38" ht="14.25" x14ac:dyDescent="0.2">
      <c r="L217"/>
      <c r="M217"/>
      <c r="N217"/>
      <c r="O217"/>
      <c r="P217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/>
      <c r="AL217"/>
    </row>
    <row r="218" spans="12:38" ht="14.25" x14ac:dyDescent="0.2">
      <c r="L218"/>
      <c r="M218"/>
      <c r="N218"/>
      <c r="O218"/>
      <c r="P218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/>
      <c r="AL218"/>
    </row>
  </sheetData>
  <sortState xmlns:xlrd2="http://schemas.microsoft.com/office/spreadsheetml/2017/richdata2" ref="B12:Y14">
    <sortCondition ref="B12:B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2023-09-04T07:11:12Z</dcterms:modified>
</cp:coreProperties>
</file>